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tivo" sheetId="1" state="visible" r:id="rId2"/>
    <sheet name="Inativo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<sst xmlns="http://schemas.openxmlformats.org/spreadsheetml/2006/main" count="14" uniqueCount="8">
  <si>
    <t xml:space="preserve">Base de Contrbuição</t>
  </si>
  <si>
    <t xml:space="preserve">Base de Contribuição Atual</t>
  </si>
  <si>
    <t xml:space="preserve">Contribuição Atual</t>
  </si>
  <si>
    <t xml:space="preserve">Aliquota atual</t>
  </si>
  <si>
    <t xml:space="preserve">Contribuição Nova</t>
  </si>
  <si>
    <t xml:space="preserve">Aliquota nova</t>
  </si>
  <si>
    <t xml:space="preserve">Diferença de Aliquota</t>
  </si>
  <si>
    <t xml:space="preserve">Base de Contribuição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</si>
</sst>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 -416]#,##0.00"/>
    <numFmt numFmtId="166" formatCode="0.00%"/>
    <numFmt numFmtId="167" formatCode="0%"/>
  </numFmts>
  <fonts count="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0"/>
      <charset val="1"/>
    </font>
    <font>
      <sz val="11"/>
      <color rgb="FF636363"/>
      <name val="Roboto_condensedregular"/>
      <family val="0"/>
      <charset val="1"/>
    </font>
    <font>
      <sz val="11"/>
      <name val="Cambri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D4D1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4D1"/>
      <rgbColor rgb="FF3366FF"/>
      <rgbColor rgb="FF33CCCC"/>
      <rgbColor rgb="FF99CC00"/>
      <rgbColor rgb="FFFFCC00"/>
      <rgbColor rgb="FFFF9900"/>
      <rgbColor rgb="FFFF6600"/>
      <rgbColor rgb="FF636363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RowHeight="15.75" zeroHeight="false" outlineLevelRow="0" outlineLevelCol="0"/>
  <cols>
    <col collapsed="false" customWidth="true" hidden="false" outlineLevel="0" max="1" min="1" style="0" width="23.71"/>
    <col collapsed="false" customWidth="true" hidden="false" outlineLevel="0" max="1025" min="2" style="0" width="14.43"/>
  </cols>
  <sheetData>
    <row r="1" customFormat="false" ht="13.8" hidden="false" customHeight="false" outlineLevel="0" collapsed="false">
      <c r="A1" s="1" t="s">
        <v>0</v>
      </c>
      <c r="B1" s="2" t="n">
        <v>7010</v>
      </c>
      <c r="C1" s="3" t="n">
        <f aca="false">B1*0.14</f>
        <v>981.4</v>
      </c>
      <c r="D1" s="1"/>
      <c r="E1" s="1"/>
    </row>
    <row r="2" customFormat="false" ht="13.8" hidden="false" customHeight="false" outlineLevel="0" collapsed="false">
      <c r="A2" s="1"/>
      <c r="B2" s="4" t="n">
        <v>998</v>
      </c>
      <c r="C2" s="5" t="n">
        <v>0.075</v>
      </c>
      <c r="D2" s="6" t="n">
        <v>998</v>
      </c>
      <c r="E2" s="4" t="n">
        <f aca="false">D2*C2</f>
        <v>74.85</v>
      </c>
      <c r="F2" s="7" t="n">
        <f aca="false">IF($B$1&gt;=B2,E2,(B2-$B$1)*C2)</f>
        <v>74.85</v>
      </c>
      <c r="G2" s="7" t="n">
        <f aca="false">IF(F2&lt;=0,0,F2)</f>
        <v>74.85</v>
      </c>
    </row>
    <row r="3" customFormat="false" ht="15.75" hidden="false" customHeight="false" outlineLevel="0" collapsed="false">
      <c r="A3" s="6" t="n">
        <v>998.01</v>
      </c>
      <c r="B3" s="4" t="n">
        <v>2000</v>
      </c>
      <c r="C3" s="5" t="n">
        <v>0.09</v>
      </c>
      <c r="D3" s="6" t="n">
        <v>1001.99</v>
      </c>
      <c r="E3" s="4" t="n">
        <f aca="false">D3*C3</f>
        <v>90.1791</v>
      </c>
      <c r="F3" s="7" t="n">
        <f aca="false">IF($B$1&gt;=B3,E3,($B$1-A3)*C3)</f>
        <v>90.1791</v>
      </c>
      <c r="G3" s="0" t="n">
        <f aca="false">IF(F3&lt;=0,0,F3)</f>
        <v>90.1791</v>
      </c>
    </row>
    <row r="4" customFormat="false" ht="15.75" hidden="false" customHeight="false" outlineLevel="0" collapsed="false">
      <c r="A4" s="6" t="n">
        <v>2000.01</v>
      </c>
      <c r="B4" s="4" t="n">
        <v>3000</v>
      </c>
      <c r="C4" s="5" t="n">
        <v>0.12</v>
      </c>
      <c r="D4" s="6" t="n">
        <v>999.99</v>
      </c>
      <c r="E4" s="4" t="n">
        <f aca="false">D4*C4</f>
        <v>119.9988</v>
      </c>
      <c r="F4" s="7" t="n">
        <f aca="false">IF($B$1&gt;=B4,E4,($B$1-A4)*C4)</f>
        <v>119.9988</v>
      </c>
      <c r="G4" s="0" t="n">
        <f aca="false">IF(F4&lt;=0,0,F4)</f>
        <v>119.9988</v>
      </c>
    </row>
    <row r="5" customFormat="false" ht="13.8" hidden="false" customHeight="false" outlineLevel="0" collapsed="false">
      <c r="A5" s="6" t="n">
        <v>3000.01</v>
      </c>
      <c r="B5" s="4" t="n">
        <v>5839.45</v>
      </c>
      <c r="C5" s="5" t="n">
        <v>0.14</v>
      </c>
      <c r="D5" s="6" t="n">
        <v>2839.44</v>
      </c>
      <c r="E5" s="4" t="n">
        <f aca="false">D5*C5</f>
        <v>397.5216</v>
      </c>
      <c r="F5" s="7" t="n">
        <f aca="false">IF($B$1&gt;=B5,E5,($B$1-A5)*C5)</f>
        <v>397.5216</v>
      </c>
      <c r="G5" s="0" t="n">
        <f aca="false">IF(F5&lt;=0,0,F5)</f>
        <v>397.5216</v>
      </c>
    </row>
    <row r="6" customFormat="false" ht="15.75" hidden="false" customHeight="false" outlineLevel="0" collapsed="false">
      <c r="A6" s="6" t="n">
        <v>5839.46</v>
      </c>
      <c r="B6" s="4" t="n">
        <v>10000</v>
      </c>
      <c r="C6" s="5" t="n">
        <v>0.145</v>
      </c>
      <c r="D6" s="6" t="n">
        <v>4160.54</v>
      </c>
      <c r="E6" s="4" t="n">
        <f aca="false">D6*C6</f>
        <v>603.2783</v>
      </c>
      <c r="F6" s="7" t="n">
        <f aca="false">IF($B$1&gt;=B6,E6,($B$1-A6)*C6)</f>
        <v>169.7283</v>
      </c>
      <c r="G6" s="0" t="n">
        <f aca="false">IF(F6&lt;=0,0,F6)</f>
        <v>169.7283</v>
      </c>
    </row>
    <row r="7" customFormat="false" ht="15.75" hidden="false" customHeight="false" outlineLevel="0" collapsed="false">
      <c r="A7" s="6" t="n">
        <v>10000.01</v>
      </c>
      <c r="B7" s="4" t="n">
        <v>20000</v>
      </c>
      <c r="C7" s="5" t="n">
        <v>0.165</v>
      </c>
      <c r="D7" s="6" t="n">
        <v>9999.99</v>
      </c>
      <c r="E7" s="4" t="n">
        <f aca="false">D7*C7</f>
        <v>1649.99835</v>
      </c>
      <c r="F7" s="7" t="n">
        <f aca="false">IF($B$1&gt;=B7,E7,($B$1-A7)*C7)</f>
        <v>-493.35165</v>
      </c>
      <c r="G7" s="0" t="n">
        <f aca="false">IF(F7&lt;=0,0,F7)</f>
        <v>0</v>
      </c>
    </row>
    <row r="8" customFormat="false" ht="15.75" hidden="false" customHeight="false" outlineLevel="0" collapsed="false">
      <c r="A8" s="6" t="n">
        <v>20000.01</v>
      </c>
      <c r="B8" s="4" t="n">
        <v>39000</v>
      </c>
      <c r="C8" s="5" t="n">
        <v>0.19</v>
      </c>
      <c r="D8" s="6" t="n">
        <v>18999.99</v>
      </c>
      <c r="E8" s="4" t="n">
        <f aca="false">D8*C8</f>
        <v>3609.9981</v>
      </c>
      <c r="F8" s="7" t="n">
        <f aca="false">IF($B$1&gt;=B8,E8,($B$1-A8)*C8)</f>
        <v>-2468.1019</v>
      </c>
      <c r="G8" s="0" t="n">
        <f aca="false">IF(F8&lt;=0,0,F8)</f>
        <v>0</v>
      </c>
    </row>
    <row r="9" customFormat="false" ht="15.75" hidden="false" customHeight="false" outlineLevel="0" collapsed="false">
      <c r="A9" s="6" t="n">
        <v>39000.01</v>
      </c>
      <c r="B9" s="3"/>
      <c r="C9" s="5" t="n">
        <v>0.22</v>
      </c>
      <c r="D9" s="1"/>
      <c r="E9" s="4" t="n">
        <f aca="false">D9*C9</f>
        <v>0</v>
      </c>
      <c r="F9" s="7" t="n">
        <f aca="false">IF($B$1&gt;=A9,($B$1-A9)*C9)</f>
        <v>0</v>
      </c>
      <c r="G9" s="7" t="n">
        <f aca="false">IF(F9&lt;=0,0,F9)</f>
        <v>0</v>
      </c>
    </row>
    <row r="10" customFormat="false" ht="15.75" hidden="false" customHeight="false" outlineLevel="0" collapsed="false">
      <c r="G10" s="7" t="n">
        <f aca="false">SUM(G2:G9)</f>
        <v>852.2778</v>
      </c>
      <c r="H10" s="8" t="n">
        <f aca="false">G10/B1</f>
        <v>0.121580285306705</v>
      </c>
    </row>
    <row r="12" customFormat="false" ht="13.8" hidden="false" customHeight="false" outlineLevel="0" collapsed="false">
      <c r="A12" s="9" t="s">
        <v>1</v>
      </c>
      <c r="B12" s="10" t="n">
        <f aca="false">B1</f>
        <v>7010</v>
      </c>
    </row>
    <row r="13" customFormat="false" ht="13.8" hidden="false" customHeight="false" outlineLevel="0" collapsed="false">
      <c r="A13" s="9" t="s">
        <v>2</v>
      </c>
      <c r="B13" s="10" t="n">
        <f aca="false">C1</f>
        <v>981.4</v>
      </c>
    </row>
    <row r="14" customFormat="false" ht="13.8" hidden="false" customHeight="false" outlineLevel="0" collapsed="false">
      <c r="A14" s="9" t="s">
        <v>3</v>
      </c>
      <c r="B14" s="11" t="n">
        <f aca="false">B13/B12</f>
        <v>0.14</v>
      </c>
    </row>
    <row r="15" customFormat="false" ht="13.8" hidden="false" customHeight="false" outlineLevel="0" collapsed="false">
      <c r="A15" s="9" t="s">
        <v>4</v>
      </c>
      <c r="B15" s="10" t="n">
        <f aca="false">G10</f>
        <v>852.2778</v>
      </c>
    </row>
    <row r="16" customFormat="false" ht="13.8" hidden="false" customHeight="false" outlineLevel="0" collapsed="false">
      <c r="A16" s="9" t="s">
        <v>5</v>
      </c>
      <c r="B16" s="12" t="n">
        <f aca="false">H10</f>
        <v>0.121580285306705</v>
      </c>
    </row>
    <row r="17" customFormat="false" ht="13.8" hidden="false" customHeight="false" outlineLevel="0" collapsed="false">
      <c r="A17" s="9" t="s">
        <v>6</v>
      </c>
      <c r="B17" s="10" t="n">
        <f aca="false">B15-B13</f>
        <v>-129.1222</v>
      </c>
    </row>
  </sheetData>
  <sheetProtection sheet="true" password="cc3d" objects="true" scenarios="true"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.75" zeroHeight="false" outlineLevelRow="0" outlineLevelCol="0"/>
  <cols>
    <col collapsed="false" customWidth="true" hidden="false" outlineLevel="0" max="1" min="1" style="0" width="23.71"/>
    <col collapsed="false" customWidth="true" hidden="false" outlineLevel="0" max="1025" min="2" style="0" width="14.43"/>
  </cols>
  <sheetData>
    <row r="1" customFormat="false" ht="13.8" hidden="false" customHeight="false" outlineLevel="0" collapsed="false">
      <c r="A1" s="1" t="s">
        <v>7</v>
      </c>
      <c r="B1" s="13"/>
      <c r="C1" s="3" t="n">
        <f aca="false">(B1-5839.45)*0.14</f>
        <v>-817.523</v>
      </c>
      <c r="D1" s="1"/>
      <c r="E1" s="1"/>
    </row>
    <row r="2" customFormat="false" ht="15.75" hidden="false" customHeight="false" outlineLevel="0" collapsed="false">
      <c r="A2" s="1"/>
      <c r="B2" s="4" t="n">
        <v>998</v>
      </c>
      <c r="C2" s="5" t="n">
        <v>0</v>
      </c>
      <c r="D2" s="6" t="n">
        <v>998</v>
      </c>
      <c r="E2" s="4" t="n">
        <f aca="false">D2*C2</f>
        <v>0</v>
      </c>
      <c r="F2" s="7" t="n">
        <f aca="false">IF($B$1&gt;=B2,E2,(B2-$B$1)*C2)</f>
        <v>0</v>
      </c>
      <c r="G2" s="0" t="n">
        <f aca="false">IF(F2&lt;=0,0,F2)</f>
        <v>0</v>
      </c>
    </row>
    <row r="3" customFormat="false" ht="15.75" hidden="false" customHeight="false" outlineLevel="0" collapsed="false">
      <c r="A3" s="6" t="n">
        <v>998.01</v>
      </c>
      <c r="B3" s="4" t="n">
        <v>2000</v>
      </c>
      <c r="C3" s="5" t="n">
        <v>0.09</v>
      </c>
      <c r="D3" s="6" t="n">
        <v>1001.99</v>
      </c>
      <c r="E3" s="4" t="n">
        <f aca="false">D3*C3</f>
        <v>90.1791</v>
      </c>
      <c r="F3" s="7" t="n">
        <f aca="false">IF($B$1&gt;=B3,E3,($B$1-A3)*C3)</f>
        <v>-89.8209</v>
      </c>
      <c r="G3" s="0" t="n">
        <f aca="false">IF(F3&lt;=0,0,F3)</f>
        <v>0</v>
      </c>
    </row>
    <row r="4" customFormat="false" ht="15.75" hidden="false" customHeight="false" outlineLevel="0" collapsed="false">
      <c r="A4" s="6" t="n">
        <v>2000.01</v>
      </c>
      <c r="B4" s="4" t="n">
        <v>3000</v>
      </c>
      <c r="C4" s="5" t="n">
        <v>0.12</v>
      </c>
      <c r="D4" s="6" t="n">
        <v>999.99</v>
      </c>
      <c r="E4" s="4" t="n">
        <f aca="false">D4*C4</f>
        <v>119.9988</v>
      </c>
      <c r="F4" s="7" t="n">
        <f aca="false">IF($B$1&gt;=B4,E4,($B$1-A4)*C4)</f>
        <v>-240.0012</v>
      </c>
      <c r="G4" s="0" t="n">
        <f aca="false">IF(F4&lt;=0,0,F4)</f>
        <v>0</v>
      </c>
    </row>
    <row r="5" customFormat="false" ht="15.75" hidden="false" customHeight="false" outlineLevel="0" collapsed="false">
      <c r="A5" s="6" t="n">
        <v>3000.01</v>
      </c>
      <c r="B5" s="4" t="n">
        <v>5839.45</v>
      </c>
      <c r="C5" s="5" t="n">
        <v>0.14</v>
      </c>
      <c r="D5" s="6" t="n">
        <v>2839.44</v>
      </c>
      <c r="E5" s="4" t="n">
        <f aca="false">D5*C5</f>
        <v>397.5216</v>
      </c>
      <c r="F5" s="7" t="n">
        <f aca="false">IF($B$1&gt;=B5,E5,($B$1-A5)*C5)</f>
        <v>-420.0014</v>
      </c>
      <c r="G5" s="0" t="n">
        <f aca="false">IF(F5&lt;=0,0,F5)</f>
        <v>0</v>
      </c>
    </row>
    <row r="6" customFormat="false" ht="15.75" hidden="false" customHeight="false" outlineLevel="0" collapsed="false">
      <c r="A6" s="6" t="n">
        <v>5839.46</v>
      </c>
      <c r="B6" s="4" t="n">
        <v>10000</v>
      </c>
      <c r="C6" s="5" t="n">
        <v>0.145</v>
      </c>
      <c r="D6" s="6" t="n">
        <v>4160.54</v>
      </c>
      <c r="E6" s="4" t="n">
        <f aca="false">D6*C6</f>
        <v>603.2783</v>
      </c>
      <c r="F6" s="7" t="n">
        <f aca="false">IF($B$1&gt;=B6,E6,($B$1-A6)*C6)</f>
        <v>-846.7217</v>
      </c>
      <c r="G6" s="0" t="n">
        <f aca="false">IF(F6&lt;=0,0,F6)</f>
        <v>0</v>
      </c>
    </row>
    <row r="7" customFormat="false" ht="15.75" hidden="false" customHeight="false" outlineLevel="0" collapsed="false">
      <c r="A7" s="6" t="n">
        <v>10000.01</v>
      </c>
      <c r="B7" s="4" t="n">
        <v>20000</v>
      </c>
      <c r="C7" s="5" t="n">
        <v>0.165</v>
      </c>
      <c r="D7" s="6" t="n">
        <v>9999.99</v>
      </c>
      <c r="E7" s="4" t="n">
        <f aca="false">D7*C7</f>
        <v>1649.99835</v>
      </c>
      <c r="F7" s="7" t="n">
        <f aca="false">IF($B$1&gt;=B7,E7,($B$1-A7)*C7)</f>
        <v>-1650.00165</v>
      </c>
      <c r="G7" s="0" t="n">
        <f aca="false">IF(F7&lt;=0,0,F7)</f>
        <v>0</v>
      </c>
    </row>
    <row r="8" customFormat="false" ht="15.75" hidden="false" customHeight="false" outlineLevel="0" collapsed="false">
      <c r="A8" s="6" t="n">
        <v>20000.01</v>
      </c>
      <c r="B8" s="4" t="n">
        <v>39000</v>
      </c>
      <c r="C8" s="5" t="n">
        <v>0.19</v>
      </c>
      <c r="D8" s="6" t="n">
        <v>18999.99</v>
      </c>
      <c r="E8" s="4" t="n">
        <f aca="false">D8*C8</f>
        <v>3609.9981</v>
      </c>
      <c r="F8" s="7" t="n">
        <f aca="false">IF($B$1&gt;=B8,E8,($B$1-A8)*C8)</f>
        <v>-3800.0019</v>
      </c>
      <c r="G8" s="0" t="n">
        <f aca="false">IF(F8&lt;=0,0,F8)</f>
        <v>0</v>
      </c>
    </row>
    <row r="9" customFormat="false" ht="15.75" hidden="false" customHeight="false" outlineLevel="0" collapsed="false">
      <c r="A9" s="6" t="n">
        <v>39000.01</v>
      </c>
      <c r="B9" s="3"/>
      <c r="C9" s="5" t="n">
        <v>0.22</v>
      </c>
      <c r="D9" s="1"/>
      <c r="E9" s="4" t="n">
        <f aca="false">D9*C9</f>
        <v>0</v>
      </c>
      <c r="F9" s="7" t="n">
        <f aca="false">IF($B$1&gt;=A9,($B$1-A9)*C9)</f>
        <v>0</v>
      </c>
      <c r="G9" s="7" t="n">
        <f aca="false">IF(F9&lt;=0,0,F9)</f>
        <v>0</v>
      </c>
    </row>
    <row r="10" customFormat="false" ht="15.75" hidden="false" customHeight="false" outlineLevel="0" collapsed="false">
      <c r="G10" s="0" t="n">
        <f aca="false">SUM(G2:G9)</f>
        <v>0</v>
      </c>
      <c r="H10" s="8" t="e">
        <f aca="false">G10/B1</f>
        <v>#DIV/0!</v>
      </c>
    </row>
    <row r="12" customFormat="false" ht="13.8" hidden="false" customHeight="false" outlineLevel="0" collapsed="false">
      <c r="A12" s="9" t="s">
        <v>1</v>
      </c>
      <c r="B12" s="10" t="n">
        <f aca="false">B1</f>
        <v>0</v>
      </c>
    </row>
    <row r="13" customFormat="false" ht="13.8" hidden="false" customHeight="false" outlineLevel="0" collapsed="false">
      <c r="A13" s="9" t="s">
        <v>2</v>
      </c>
      <c r="B13" s="10" t="n">
        <f aca="false">C1</f>
        <v>-817.523</v>
      </c>
    </row>
    <row r="14" customFormat="false" ht="13.8" hidden="false" customHeight="false" outlineLevel="0" collapsed="false">
      <c r="A14" s="9" t="s">
        <v>3</v>
      </c>
      <c r="B14" s="11" t="e">
        <f aca="false">B13/B12</f>
        <v>#DIV/0!</v>
      </c>
    </row>
    <row r="15" customFormat="false" ht="13.8" hidden="false" customHeight="false" outlineLevel="0" collapsed="false">
      <c r="A15" s="9" t="s">
        <v>4</v>
      </c>
      <c r="B15" s="14" t="n">
        <f aca="false">G10</f>
        <v>0</v>
      </c>
    </row>
    <row r="16" customFormat="false" ht="13.8" hidden="false" customHeight="false" outlineLevel="0" collapsed="false">
      <c r="A16" s="9" t="s">
        <v>5</v>
      </c>
      <c r="B16" s="12" t="e">
        <f aca="false">H10</f>
        <v>#DIV/0!</v>
      </c>
    </row>
    <row r="17" customFormat="false" ht="13.8" hidden="false" customHeight="false" outlineLevel="0" collapsed="false">
      <c r="A17" s="9" t="s">
        <v>6</v>
      </c>
      <c r="B17" s="10" t="n">
        <f aca="false">B15-B13</f>
        <v>817.523</v>
      </c>
    </row>
  </sheetData>
  <sheetProtection sheet="true" password="cc3d" objects="true" scenarios="true"/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2019-12-19T16:09:29Z</dcterms:modified>
  <cp:revision>1</cp:revision>
  <dc:subject/>
  <dc:title/>
</cp:coreProperties>
</file>